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ялгя\Desktop\Гиль\Закупки\Сочи\2023\реагенты\"/>
    </mc:Choice>
  </mc:AlternateContent>
  <bookViews>
    <workbookView xWindow="0" yWindow="0" windowWidth="24000" windowHeight="9630"/>
  </bookViews>
  <sheets>
    <sheet name="Лист1" sheetId="1" r:id="rId1"/>
  </sheets>
  <definedNames>
    <definedName name="_xlnm.Print_Titles" localSheetId="0">Лист1!$13:$14</definedName>
    <definedName name="_xlnm.Print_Area" localSheetId="0">Лист1!$A$1:$N$50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50" i="1" l="1"/>
  <c r="M41" i="1"/>
  <c r="M42" i="1"/>
  <c r="N42" i="1" s="1"/>
  <c r="M43" i="1"/>
  <c r="N43" i="1" s="1"/>
  <c r="M44" i="1"/>
  <c r="N44" i="1" s="1"/>
  <c r="M45" i="1"/>
  <c r="N45" i="1" s="1"/>
  <c r="M46" i="1"/>
  <c r="N46" i="1" s="1"/>
  <c r="M47" i="1"/>
  <c r="N47" i="1" s="1"/>
  <c r="M48" i="1"/>
  <c r="N48" i="1" s="1"/>
  <c r="M49" i="1"/>
  <c r="N49" i="1" s="1"/>
  <c r="M16" i="1"/>
  <c r="M17" i="1"/>
  <c r="N17" i="1" s="1"/>
  <c r="M18" i="1"/>
  <c r="N18" i="1" s="1"/>
  <c r="M19" i="1"/>
  <c r="N19" i="1" s="1"/>
  <c r="M20" i="1"/>
  <c r="N20" i="1" s="1"/>
  <c r="M21" i="1"/>
  <c r="N21" i="1" s="1"/>
  <c r="M22" i="1"/>
  <c r="N22" i="1" s="1"/>
  <c r="M23" i="1"/>
  <c r="M24" i="1"/>
  <c r="M25" i="1"/>
  <c r="N25" i="1" s="1"/>
  <c r="M26" i="1"/>
  <c r="N26" i="1" s="1"/>
  <c r="M27" i="1"/>
  <c r="N27" i="1" s="1"/>
  <c r="M28" i="1"/>
  <c r="N28" i="1" s="1"/>
  <c r="M29" i="1"/>
  <c r="N29" i="1" s="1"/>
  <c r="M30" i="1"/>
  <c r="N30" i="1" s="1"/>
  <c r="M31" i="1"/>
  <c r="M32" i="1"/>
  <c r="M33" i="1"/>
  <c r="N33" i="1" s="1"/>
  <c r="M34" i="1"/>
  <c r="N34" i="1" s="1"/>
  <c r="M35" i="1"/>
  <c r="N35" i="1" s="1"/>
  <c r="M36" i="1"/>
  <c r="N36" i="1" s="1"/>
  <c r="M37" i="1"/>
  <c r="N37" i="1" s="1"/>
  <c r="M38" i="1"/>
  <c r="N38" i="1" s="1"/>
  <c r="M39" i="1"/>
  <c r="N39" i="1" s="1"/>
  <c r="M40" i="1"/>
  <c r="N40" i="1" s="1"/>
  <c r="N41" i="1"/>
  <c r="N24" i="1"/>
  <c r="N32" i="1"/>
  <c r="N16" i="1"/>
  <c r="N23" i="1"/>
  <c r="N31" i="1"/>
  <c r="M15" i="1" l="1"/>
  <c r="N15" i="1" s="1"/>
</calcChain>
</file>

<file path=xl/sharedStrings.xml><?xml version="1.0" encoding="utf-8"?>
<sst xmlns="http://schemas.openxmlformats.org/spreadsheetml/2006/main" count="92" uniqueCount="61">
  <si>
    <t>Порядковый номер позиции согласно описанию объекта закупки</t>
  </si>
  <si>
    <t>Наименование товара, работы, услуги, входящих в объект закупки</t>
  </si>
  <si>
    <t>Ед. изм.</t>
  </si>
  <si>
    <t>Кол-во</t>
  </si>
  <si>
    <t>Начальная (максимальная) цена по позиции за ед., руб.</t>
  </si>
  <si>
    <t>Начальная (максимальная) цена по позиции, руб.</t>
  </si>
  <si>
    <t>2. Дата подготовки обоснования НМЦК:</t>
  </si>
  <si>
    <t>где:</t>
  </si>
  <si>
    <t>НМЦК - определяемая методом сопоставимых рыночных цен (анализа рынка);</t>
  </si>
  <si>
    <t>v - количество (объем) закупаемого товара (работы, услуги);</t>
  </si>
  <si>
    <t>n - количество значений, используемых в расчете;</t>
  </si>
  <si>
    <t>i - номер источника информации;</t>
  </si>
  <si>
    <r>
      <t>ц</t>
    </r>
    <r>
      <rPr>
        <vertAlign val="subscript"/>
        <sz val="11"/>
        <color theme="1"/>
        <rFont val="Times New Roman"/>
        <family val="1"/>
        <charset val="204"/>
      </rPr>
      <t>i</t>
    </r>
    <r>
      <rPr>
        <sz val="11"/>
        <color theme="1"/>
        <rFont val="Times New Roman"/>
        <family val="1"/>
        <charset val="204"/>
      </rPr>
      <t xml:space="preserve"> - цена единицы товара (работы, услуги), представленная в источнике с номером i, скорректированная с учетом коэффициентов (индексов), применяемых для пересчета цен товаров (работ, услуг) с учетом различий в характеристиках товаров, коммерческих и (или) финансовых условий поставок товаров (выполнения работ, оказания услуг)</t>
    </r>
  </si>
  <si>
    <t>1. Предмет закупки</t>
  </si>
  <si>
    <t>3. Используемый метод для определения начальной (максимальной) цены закупки (далее по тексту - НМЦК):</t>
  </si>
  <si>
    <t>Начальная (максимальная) цена закупки (далее по тексту - НМЦК) определяется и обосновывается Заказчиком посредством применения метода сопоставимых рыночных цен (анализа рынка), путем получения информации из коммерческих предложений</t>
  </si>
  <si>
    <t xml:space="preserve">4. Расчет начальной (максимальной) цены по позиции производится по формуле: </t>
  </si>
  <si>
    <t>5. Таблица для обоснования начальной (максимальной) цены закупки при выборе метода сопоставимых рыночных цен (анализа рынка):</t>
  </si>
  <si>
    <t>Пробирка вакуумная Apexlab(пластик) с актив.свертыв.красная пробка 4мл 13х75 №100шт./упак.</t>
  </si>
  <si>
    <t>Пробирка вакуумная Apexlab (пластик) с ЭДТА-К3 фиолет. пробка ; 4мл 13х75 №100шт./упак.</t>
  </si>
  <si>
    <t>Тест-полоски «ФАН» для in vitro исследований мочи ; Пента-ФАН 50шт /упак.</t>
  </si>
  <si>
    <t>Пробирка вакуумная с цитратом натрия 3,8% 100х13мм 4,5/5 мл пластик №100/упак.</t>
  </si>
  <si>
    <t>Набор реагентов Диахим-Като</t>
  </si>
  <si>
    <t>Краситель-фиксатор эозин метиленовый по Май-Грюнвальду 1л</t>
  </si>
  <si>
    <t>Диахим ГемиСтрейнР классик краситель по Романовскому 1л</t>
  </si>
  <si>
    <t>Метиленовый голубой 50гр чда</t>
  </si>
  <si>
    <t>Масло иммерсионное синтетическое для микроскопии Агат типА 100мл/фл</t>
  </si>
  <si>
    <t>Стекло предметное СП-7101 76х26+-1,0мм толщиной 1,0+-0,1 мм с шлиф.краями 72шт /упак.</t>
  </si>
  <si>
    <t>Стекло покровное 22х22 мм №100/упак.</t>
  </si>
  <si>
    <t xml:space="preserve">Стекло покровное для камеры Горяева </t>
  </si>
  <si>
    <t>Салфетка антисептическая из бумажного текстилеподобного материала стерильная «М.К. Антисептика» спиртовая (70% этиловый спирт) размер 60х100мм</t>
  </si>
  <si>
    <t>Карандаш (Vitrograf)по стеклу красный шт.</t>
  </si>
  <si>
    <t>Наконечник полимерный одноразовый к дозаторам пипеточным для одноканального дозатора на (0,5-250мкл) №1000</t>
  </si>
  <si>
    <t>Наконечник полимерный одноразовый к дозаторам пипеточным для одноканального дозатора на (0,5-5,0мл) №1000</t>
  </si>
  <si>
    <t>Лента тепловая регистрационная 57х30х12 рулон</t>
  </si>
  <si>
    <t xml:space="preserve">Диахим ГемиСтрейн -РТЦ .(р-р для окраски ретикулоцитов) 50 мл </t>
  </si>
  <si>
    <t>Азопирам -комплект В50104</t>
  </si>
  <si>
    <t>Набор реагентов для тест-системы определения антигена к коронавирусу SARS-CoV-2 ИХА методом (индивид.) 25шт /упак.</t>
  </si>
  <si>
    <t>AWПробирки боросиликатные 5мл 12х75 упак.250шт.</t>
  </si>
  <si>
    <t>Цоликлон анти-А1 1фл.5мл</t>
  </si>
  <si>
    <t>Набор реагентов Антиген кардиолипиновый для реакции микропреципитации «Сифилис-Аг-КЛ-РМП» 2000ан №03.07.03</t>
  </si>
  <si>
    <t>Набор реагентов для определения протромбинового времени,протромбинового отношения,протромбинового индекса,протромбина по Квику и МНО в капиллярной крови (ДИАКАП-П)</t>
  </si>
  <si>
    <t>Цоликлон анти-А 10 мл</t>
  </si>
  <si>
    <t>Цоликлон анти-В 10 мл</t>
  </si>
  <si>
    <t>Цоликлон анти-АВ 10 мл</t>
  </si>
  <si>
    <t>Цоликлон антиD Cупер 10 мл</t>
  </si>
  <si>
    <t>шт</t>
  </si>
  <si>
    <t>упак</t>
  </si>
  <si>
    <t>набор</t>
  </si>
  <si>
    <t>флак</t>
  </si>
  <si>
    <t>Реагенты</t>
  </si>
  <si>
    <t>Реагент лизирующий M-53 LEO (I) lyse (4 бутылки по 1литру в упаковке), Mindray, Китай</t>
  </si>
  <si>
    <t>Реагент лизирующий М-53 Leo (II) lyse (4 бутылки по 400 мл в упаковке), Mindray, Китай</t>
  </si>
  <si>
    <t xml:space="preserve">Дилюент М-53D Diuent (20л/емкость), Mindray,
Китай
</t>
  </si>
  <si>
    <t>Реагент лизирующий М-53 LH lyse (4 бутылки по 500мл в упаковке), Mindray, Китай</t>
  </si>
  <si>
    <t>Реагент для очистки зонда М-53P Probe Cleanser (50мл), Mindray, Китай</t>
  </si>
  <si>
    <t>Тест-полоски Dirui H10, 100 шт./уп., Dirui, Китай</t>
  </si>
  <si>
    <t>RMS-600 Набор реагентов "Гематрол 5 D" для контроля качества проведения общего анализа крови (Комплект 4: Низкий-1 шт.по 4 мл.Норма-1 шт по 4 мл,Высокий 1 шт по 4 мл)</t>
  </si>
  <si>
    <t>Источник информации №б/н от 21.11.2022, б/н от 22.11.2022, №645 от 25.11.2022</t>
  </si>
  <si>
    <t>Источник информации №221128/1 от 28.11.2022; 221123/1 от 23.11.2022, №596 от 22.11.2022, №272 от 25.11.2022</t>
  </si>
  <si>
    <t>Источник информации №б/н от 29.11.2022, №258 от 22.11.2022, № б/н от 25.11.2022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</si>
</sst>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[$-F800]dddd\,\ mmmm\ dd\,\ yyyy"/>
    <numFmt numFmtId="165" formatCode="_-* #,##0\ _₽_-;\-* #,##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vertAlign val="subscript"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5" fontId="1" fillId="0" borderId="1" xfId="1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4" fontId="7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4</xdr:row>
      <xdr:rowOff>66675</xdr:rowOff>
    </xdr:from>
    <xdr:to>
      <xdr:col>13</xdr:col>
      <xdr:colOff>0</xdr:colOff>
      <xdr:row>4</xdr:row>
      <xdr:rowOff>466725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4524" y="2638425"/>
          <a:ext cx="2105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tabSelected="1" view="pageBreakPreview" topLeftCell="A45" zoomScaleSheetLayoutView="100" workbookViewId="0">
      <selection activeCell="N51" sqref="N51"/>
    </sheetView>
  </sheetViews>
  <sheetFormatPr defaultRowHeight="61.5" customHeight="1" x14ac:dyDescent="0.25"/>
  <cols>
    <col min="1" max="6" width="1.7109375" style="2" customWidth="1"/>
    <col min="7" max="7" width="56.5703125" style="2" customWidth="1"/>
    <col min="8" max="8" width="9.5703125" style="2" customWidth="1"/>
    <col min="9" max="9" width="10.42578125" style="3" customWidth="1"/>
    <col min="10" max="10" width="13.140625" style="3" customWidth="1"/>
    <col min="11" max="11" width="13.85546875" style="3" customWidth="1"/>
    <col min="12" max="12" width="14.140625" style="3" customWidth="1"/>
    <col min="13" max="13" width="15" style="3" customWidth="1"/>
    <col min="14" max="14" width="21.5703125" style="4" customWidth="1"/>
    <col min="15" max="15" width="16.7109375" style="2" customWidth="1"/>
    <col min="16" max="16" width="14.7109375" style="2" customWidth="1"/>
    <col min="17" max="17" width="15.42578125" style="2" customWidth="1"/>
    <col min="18" max="16384" width="9.140625" style="2"/>
  </cols>
  <sheetData>
    <row r="1" spans="1:14" ht="61.5" customHeight="1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21.75" customHeight="1" x14ac:dyDescent="0.25">
      <c r="A2" s="21" t="s">
        <v>13</v>
      </c>
      <c r="B2" s="21"/>
      <c r="C2" s="21"/>
      <c r="D2" s="21"/>
      <c r="E2" s="21"/>
      <c r="F2" s="21"/>
      <c r="G2" s="21"/>
      <c r="H2" s="21"/>
      <c r="I2" s="23" t="s">
        <v>50</v>
      </c>
      <c r="J2" s="24"/>
      <c r="K2" s="24"/>
      <c r="L2" s="24"/>
      <c r="M2" s="24"/>
      <c r="N2" s="25"/>
    </row>
    <row r="3" spans="1:14" ht="28.5" customHeight="1" x14ac:dyDescent="0.25">
      <c r="A3" s="21" t="s">
        <v>6</v>
      </c>
      <c r="B3" s="21"/>
      <c r="C3" s="21"/>
      <c r="D3" s="21"/>
      <c r="E3" s="21"/>
      <c r="F3" s="21"/>
      <c r="G3" s="21"/>
      <c r="H3" s="21"/>
      <c r="I3" s="22">
        <v>44897</v>
      </c>
      <c r="J3" s="22"/>
      <c r="K3" s="22"/>
      <c r="L3" s="22"/>
      <c r="M3" s="22"/>
      <c r="N3" s="22"/>
    </row>
    <row r="4" spans="1:14" ht="50.25" customHeight="1" x14ac:dyDescent="0.25">
      <c r="A4" s="26" t="s">
        <v>14</v>
      </c>
      <c r="B4" s="26"/>
      <c r="C4" s="26"/>
      <c r="D4" s="26"/>
      <c r="E4" s="26"/>
      <c r="F4" s="26"/>
      <c r="G4" s="26"/>
      <c r="H4" s="26"/>
      <c r="I4" s="27" t="s">
        <v>15</v>
      </c>
      <c r="J4" s="27"/>
      <c r="K4" s="27"/>
      <c r="L4" s="27"/>
      <c r="M4" s="27"/>
      <c r="N4" s="27"/>
    </row>
    <row r="5" spans="1:14" ht="39" customHeight="1" x14ac:dyDescent="0.25">
      <c r="A5" s="21" t="s">
        <v>16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ht="21" customHeight="1" x14ac:dyDescent="0.25">
      <c r="A6" s="21" t="s">
        <v>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30" customHeight="1" x14ac:dyDescent="0.25">
      <c r="A7" s="21" t="s">
        <v>8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 ht="31.5" customHeight="1" x14ac:dyDescent="0.25">
      <c r="A8" s="21" t="s">
        <v>9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ht="24" customHeight="1" x14ac:dyDescent="0.25">
      <c r="A9" s="21" t="s">
        <v>10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1:14" ht="24.75" customHeight="1" x14ac:dyDescent="0.25">
      <c r="A10" s="21" t="s">
        <v>11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1:14" ht="52.5" customHeight="1" x14ac:dyDescent="0.25">
      <c r="A11" s="21" t="s">
        <v>12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1:14" ht="44.25" customHeight="1" x14ac:dyDescent="0.25">
      <c r="A12" s="21" t="s">
        <v>17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spans="1:14" s="1" customFormat="1" ht="61.5" customHeight="1" x14ac:dyDescent="0.25">
      <c r="A13" s="18" t="s">
        <v>0</v>
      </c>
      <c r="B13" s="18"/>
      <c r="C13" s="18"/>
      <c r="D13" s="18"/>
      <c r="E13" s="18"/>
      <c r="F13" s="18"/>
      <c r="G13" s="18" t="s">
        <v>1</v>
      </c>
      <c r="H13" s="18" t="s">
        <v>2</v>
      </c>
      <c r="I13" s="29" t="s">
        <v>3</v>
      </c>
      <c r="J13" s="29" t="s">
        <v>58</v>
      </c>
      <c r="K13" s="29" t="s">
        <v>59</v>
      </c>
      <c r="L13" s="29" t="s">
        <v>60</v>
      </c>
      <c r="M13" s="29" t="s">
        <v>4</v>
      </c>
      <c r="N13" s="28" t="s">
        <v>5</v>
      </c>
    </row>
    <row r="14" spans="1:14" s="1" customFormat="1" ht="103.5" customHeight="1" x14ac:dyDescent="0.25">
      <c r="A14" s="19"/>
      <c r="B14" s="19"/>
      <c r="C14" s="19"/>
      <c r="D14" s="19"/>
      <c r="E14" s="19"/>
      <c r="F14" s="19"/>
      <c r="G14" s="19"/>
      <c r="H14" s="19"/>
      <c r="I14" s="30"/>
      <c r="J14" s="30"/>
      <c r="K14" s="30"/>
      <c r="L14" s="30"/>
      <c r="M14" s="30"/>
      <c r="N14" s="28"/>
    </row>
    <row r="15" spans="1:14" s="1" customFormat="1" ht="61.5" customHeight="1" x14ac:dyDescent="0.25">
      <c r="A15" s="18">
        <v>1</v>
      </c>
      <c r="B15" s="18"/>
      <c r="C15" s="18"/>
      <c r="D15" s="18"/>
      <c r="E15" s="18"/>
      <c r="F15" s="18"/>
      <c r="G15" s="5" t="s">
        <v>18</v>
      </c>
      <c r="H15" s="8" t="s">
        <v>46</v>
      </c>
      <c r="I15" s="11">
        <v>8500</v>
      </c>
      <c r="J15" s="7">
        <v>4.96</v>
      </c>
      <c r="K15" s="7">
        <v>5</v>
      </c>
      <c r="L15" s="7">
        <v>4.95</v>
      </c>
      <c r="M15" s="7">
        <f t="shared" ref="M15:M38" si="0">(J15+K15+L15)/3</f>
        <v>4.97</v>
      </c>
      <c r="N15" s="7">
        <f>M15*I15</f>
        <v>42245</v>
      </c>
    </row>
    <row r="16" spans="1:14" ht="61.5" customHeight="1" x14ac:dyDescent="0.25">
      <c r="A16" s="18">
        <v>2</v>
      </c>
      <c r="B16" s="18"/>
      <c r="C16" s="18"/>
      <c r="D16" s="18"/>
      <c r="E16" s="18"/>
      <c r="F16" s="18"/>
      <c r="G16" s="6" t="s">
        <v>19</v>
      </c>
      <c r="H16" s="8" t="s">
        <v>46</v>
      </c>
      <c r="I16" s="11">
        <v>8500</v>
      </c>
      <c r="J16" s="5">
        <v>4.96</v>
      </c>
      <c r="K16" s="5">
        <v>5</v>
      </c>
      <c r="L16" s="5">
        <v>4.95</v>
      </c>
      <c r="M16" s="7">
        <f t="shared" si="0"/>
        <v>4.97</v>
      </c>
      <c r="N16" s="7">
        <f t="shared" ref="N16:N49" si="1">M16*I16</f>
        <v>42245</v>
      </c>
    </row>
    <row r="17" spans="1:14" ht="61.5" customHeight="1" x14ac:dyDescent="0.25">
      <c r="A17" s="18">
        <v>3</v>
      </c>
      <c r="B17" s="18"/>
      <c r="C17" s="18"/>
      <c r="D17" s="18"/>
      <c r="E17" s="18"/>
      <c r="F17" s="18"/>
      <c r="G17" s="6" t="s">
        <v>20</v>
      </c>
      <c r="H17" s="8" t="s">
        <v>47</v>
      </c>
      <c r="I17" s="11">
        <v>21</v>
      </c>
      <c r="J17" s="7">
        <v>1225.3</v>
      </c>
      <c r="K17" s="7">
        <v>1230</v>
      </c>
      <c r="L17" s="7">
        <v>1220.22</v>
      </c>
      <c r="M17" s="7">
        <f t="shared" si="0"/>
        <v>1225.1733333333334</v>
      </c>
      <c r="N17" s="7">
        <f t="shared" si="1"/>
        <v>25728.640000000003</v>
      </c>
    </row>
    <row r="18" spans="1:14" ht="61.5" customHeight="1" x14ac:dyDescent="0.25">
      <c r="A18" s="18">
        <v>4</v>
      </c>
      <c r="B18" s="18"/>
      <c r="C18" s="18"/>
      <c r="D18" s="18"/>
      <c r="E18" s="18"/>
      <c r="F18" s="18"/>
      <c r="G18" s="6" t="s">
        <v>21</v>
      </c>
      <c r="H18" s="8" t="s">
        <v>46</v>
      </c>
      <c r="I18" s="11">
        <v>400</v>
      </c>
      <c r="J18" s="7">
        <v>4.96</v>
      </c>
      <c r="K18" s="7">
        <v>5</v>
      </c>
      <c r="L18" s="7">
        <v>4.95</v>
      </c>
      <c r="M18" s="7">
        <f t="shared" si="0"/>
        <v>4.97</v>
      </c>
      <c r="N18" s="7">
        <f t="shared" si="1"/>
        <v>1988</v>
      </c>
    </row>
    <row r="19" spans="1:14" ht="61.5" customHeight="1" x14ac:dyDescent="0.25">
      <c r="A19" s="18">
        <v>5</v>
      </c>
      <c r="B19" s="18"/>
      <c r="C19" s="18"/>
      <c r="D19" s="18"/>
      <c r="E19" s="18"/>
      <c r="F19" s="18"/>
      <c r="G19" s="6" t="s">
        <v>22</v>
      </c>
      <c r="H19" s="8" t="s">
        <v>48</v>
      </c>
      <c r="I19" s="11">
        <v>4</v>
      </c>
      <c r="J19" s="7">
        <v>2096.36</v>
      </c>
      <c r="K19" s="7">
        <v>2100</v>
      </c>
      <c r="L19" s="7">
        <v>2090.88</v>
      </c>
      <c r="M19" s="7">
        <f t="shared" si="0"/>
        <v>2095.7466666666669</v>
      </c>
      <c r="N19" s="7">
        <f t="shared" si="1"/>
        <v>8382.9866666666676</v>
      </c>
    </row>
    <row r="20" spans="1:14" ht="61.5" customHeight="1" x14ac:dyDescent="0.25">
      <c r="A20" s="18">
        <v>6</v>
      </c>
      <c r="B20" s="18"/>
      <c r="C20" s="18"/>
      <c r="D20" s="18"/>
      <c r="E20" s="18"/>
      <c r="F20" s="18"/>
      <c r="G20" s="6" t="s">
        <v>23</v>
      </c>
      <c r="H20" s="8" t="s">
        <v>49</v>
      </c>
      <c r="I20" s="11">
        <v>6</v>
      </c>
      <c r="J20" s="7">
        <v>1438.52</v>
      </c>
      <c r="K20" s="15">
        <v>1440</v>
      </c>
      <c r="L20" s="7">
        <v>1437.48</v>
      </c>
      <c r="M20" s="7">
        <f t="shared" si="0"/>
        <v>1438.6666666666667</v>
      </c>
      <c r="N20" s="7">
        <f t="shared" si="1"/>
        <v>8632</v>
      </c>
    </row>
    <row r="21" spans="1:14" ht="61.5" customHeight="1" x14ac:dyDescent="0.25">
      <c r="A21" s="18">
        <v>7</v>
      </c>
      <c r="B21" s="18"/>
      <c r="C21" s="18"/>
      <c r="D21" s="18"/>
      <c r="E21" s="18"/>
      <c r="F21" s="18"/>
      <c r="G21" s="6" t="s">
        <v>24</v>
      </c>
      <c r="H21" s="8" t="s">
        <v>49</v>
      </c>
      <c r="I21" s="11">
        <v>12</v>
      </c>
      <c r="J21" s="7">
        <v>1505.32</v>
      </c>
      <c r="K21" s="7">
        <v>1510</v>
      </c>
      <c r="L21" s="7">
        <v>1502.82</v>
      </c>
      <c r="M21" s="7">
        <f t="shared" si="0"/>
        <v>1506.0466666666664</v>
      </c>
      <c r="N21" s="7">
        <f t="shared" si="1"/>
        <v>18072.559999999998</v>
      </c>
    </row>
    <row r="22" spans="1:14" ht="61.5" customHeight="1" x14ac:dyDescent="0.25">
      <c r="A22" s="18">
        <v>8</v>
      </c>
      <c r="B22" s="18"/>
      <c r="C22" s="18"/>
      <c r="D22" s="18"/>
      <c r="E22" s="18"/>
      <c r="F22" s="18"/>
      <c r="G22" s="6" t="s">
        <v>25</v>
      </c>
      <c r="H22" s="8" t="s">
        <v>47</v>
      </c>
      <c r="I22" s="11">
        <v>2</v>
      </c>
      <c r="J22" s="7">
        <v>1268.9000000000001</v>
      </c>
      <c r="K22" s="7">
        <v>1270</v>
      </c>
      <c r="L22" s="7">
        <v>1265.22</v>
      </c>
      <c r="M22" s="7">
        <f t="shared" si="0"/>
        <v>1268.04</v>
      </c>
      <c r="N22" s="7">
        <f t="shared" si="1"/>
        <v>2536.08</v>
      </c>
    </row>
    <row r="23" spans="1:14" ht="61.5" customHeight="1" x14ac:dyDescent="0.25">
      <c r="A23" s="18">
        <v>9</v>
      </c>
      <c r="B23" s="18"/>
      <c r="C23" s="18"/>
      <c r="D23" s="18"/>
      <c r="E23" s="18"/>
      <c r="F23" s="18"/>
      <c r="G23" s="6" t="s">
        <v>26</v>
      </c>
      <c r="H23" s="8" t="s">
        <v>49</v>
      </c>
      <c r="I23" s="11">
        <v>4</v>
      </c>
      <c r="J23" s="7">
        <v>109.63</v>
      </c>
      <c r="K23" s="7">
        <v>105</v>
      </c>
      <c r="L23" s="7">
        <v>103.35</v>
      </c>
      <c r="M23" s="7">
        <f t="shared" si="0"/>
        <v>105.99333333333334</v>
      </c>
      <c r="N23" s="7">
        <f t="shared" si="1"/>
        <v>423.97333333333336</v>
      </c>
    </row>
    <row r="24" spans="1:14" ht="61.5" customHeight="1" x14ac:dyDescent="0.25">
      <c r="A24" s="18">
        <v>10</v>
      </c>
      <c r="B24" s="18"/>
      <c r="C24" s="18"/>
      <c r="D24" s="18"/>
      <c r="E24" s="18"/>
      <c r="F24" s="18"/>
      <c r="G24" s="6" t="s">
        <v>27</v>
      </c>
      <c r="H24" s="8" t="s">
        <v>46</v>
      </c>
      <c r="I24" s="11">
        <v>144</v>
      </c>
      <c r="J24" s="7">
        <v>3.96</v>
      </c>
      <c r="K24" s="7">
        <v>4</v>
      </c>
      <c r="L24" s="7">
        <v>3.8</v>
      </c>
      <c r="M24" s="7">
        <f t="shared" si="0"/>
        <v>3.92</v>
      </c>
      <c r="N24" s="7">
        <f t="shared" si="1"/>
        <v>564.48</v>
      </c>
    </row>
    <row r="25" spans="1:14" ht="61.5" customHeight="1" x14ac:dyDescent="0.25">
      <c r="A25" s="18">
        <v>11</v>
      </c>
      <c r="B25" s="18"/>
      <c r="C25" s="18"/>
      <c r="D25" s="18"/>
      <c r="E25" s="18"/>
      <c r="F25" s="18"/>
      <c r="G25" s="6" t="s">
        <v>28</v>
      </c>
      <c r="H25" s="8" t="s">
        <v>47</v>
      </c>
      <c r="I25" s="11">
        <v>2</v>
      </c>
      <c r="J25" s="7">
        <v>113.52</v>
      </c>
      <c r="K25" s="7">
        <v>115</v>
      </c>
      <c r="L25" s="7">
        <v>112.26</v>
      </c>
      <c r="M25" s="7">
        <f t="shared" si="0"/>
        <v>113.59333333333332</v>
      </c>
      <c r="N25" s="7">
        <f t="shared" si="1"/>
        <v>227.18666666666664</v>
      </c>
    </row>
    <row r="26" spans="1:14" ht="61.5" customHeight="1" x14ac:dyDescent="0.25">
      <c r="A26" s="18">
        <v>12</v>
      </c>
      <c r="B26" s="18"/>
      <c r="C26" s="18"/>
      <c r="D26" s="18"/>
      <c r="E26" s="18"/>
      <c r="F26" s="18"/>
      <c r="G26" s="6" t="s">
        <v>29</v>
      </c>
      <c r="H26" s="8" t="s">
        <v>47</v>
      </c>
      <c r="I26" s="11">
        <v>1</v>
      </c>
      <c r="J26" s="7">
        <v>485.52</v>
      </c>
      <c r="K26" s="7">
        <v>485</v>
      </c>
      <c r="L26" s="7">
        <v>481.88</v>
      </c>
      <c r="M26" s="7">
        <f t="shared" si="0"/>
        <v>484.13333333333338</v>
      </c>
      <c r="N26" s="7">
        <f t="shared" si="1"/>
        <v>484.13333333333338</v>
      </c>
    </row>
    <row r="27" spans="1:14" ht="61.5" customHeight="1" x14ac:dyDescent="0.25">
      <c r="A27" s="18">
        <v>13</v>
      </c>
      <c r="B27" s="18"/>
      <c r="C27" s="18"/>
      <c r="D27" s="18"/>
      <c r="E27" s="18"/>
      <c r="F27" s="18"/>
      <c r="G27" s="6" t="s">
        <v>30</v>
      </c>
      <c r="H27" s="8" t="s">
        <v>46</v>
      </c>
      <c r="I27" s="11">
        <v>800</v>
      </c>
      <c r="J27" s="7">
        <v>1.54</v>
      </c>
      <c r="K27" s="7">
        <v>1.6</v>
      </c>
      <c r="L27" s="7">
        <v>1.52</v>
      </c>
      <c r="M27" s="7">
        <f t="shared" si="0"/>
        <v>1.5533333333333335</v>
      </c>
      <c r="N27" s="7">
        <f t="shared" si="1"/>
        <v>1242.6666666666667</v>
      </c>
    </row>
    <row r="28" spans="1:14" ht="61.5" customHeight="1" x14ac:dyDescent="0.25">
      <c r="A28" s="18">
        <v>14</v>
      </c>
      <c r="B28" s="18"/>
      <c r="C28" s="18"/>
      <c r="D28" s="18"/>
      <c r="E28" s="18"/>
      <c r="F28" s="18"/>
      <c r="G28" s="6" t="s">
        <v>31</v>
      </c>
      <c r="H28" s="8" t="s">
        <v>47</v>
      </c>
      <c r="I28" s="11">
        <v>1</v>
      </c>
      <c r="J28" s="7">
        <v>1150.5899999999999</v>
      </c>
      <c r="K28" s="7">
        <v>1150</v>
      </c>
      <c r="L28" s="7">
        <v>1140.48</v>
      </c>
      <c r="M28" s="7">
        <f t="shared" si="0"/>
        <v>1147.0233333333333</v>
      </c>
      <c r="N28" s="7">
        <f t="shared" si="1"/>
        <v>1147.0233333333333</v>
      </c>
    </row>
    <row r="29" spans="1:14" ht="61.5" customHeight="1" x14ac:dyDescent="0.25">
      <c r="A29" s="18">
        <v>15</v>
      </c>
      <c r="B29" s="18"/>
      <c r="C29" s="18"/>
      <c r="D29" s="18"/>
      <c r="E29" s="18"/>
      <c r="F29" s="18"/>
      <c r="G29" s="6" t="s">
        <v>32</v>
      </c>
      <c r="H29" s="8" t="s">
        <v>47</v>
      </c>
      <c r="I29" s="11">
        <v>5</v>
      </c>
      <c r="J29" s="7">
        <v>1475.23</v>
      </c>
      <c r="K29" s="7">
        <v>1500</v>
      </c>
      <c r="L29" s="7">
        <v>1470.15</v>
      </c>
      <c r="M29" s="7">
        <f t="shared" si="0"/>
        <v>1481.7933333333333</v>
      </c>
      <c r="N29" s="7">
        <f t="shared" si="1"/>
        <v>7408.9666666666662</v>
      </c>
    </row>
    <row r="30" spans="1:14" ht="61.5" customHeight="1" x14ac:dyDescent="0.25">
      <c r="A30" s="18">
        <v>16</v>
      </c>
      <c r="B30" s="18"/>
      <c r="C30" s="18"/>
      <c r="D30" s="18"/>
      <c r="E30" s="18"/>
      <c r="F30" s="18"/>
      <c r="G30" s="6" t="s">
        <v>33</v>
      </c>
      <c r="H30" s="8" t="s">
        <v>47</v>
      </c>
      <c r="I30" s="11">
        <v>2</v>
      </c>
      <c r="J30" s="7">
        <v>1742.5</v>
      </c>
      <c r="K30" s="7">
        <v>1750</v>
      </c>
      <c r="L30" s="7">
        <v>1740.2</v>
      </c>
      <c r="M30" s="7">
        <f t="shared" si="0"/>
        <v>1744.2333333333333</v>
      </c>
      <c r="N30" s="7">
        <f t="shared" si="1"/>
        <v>3488.4666666666667</v>
      </c>
    </row>
    <row r="31" spans="1:14" ht="61.5" customHeight="1" x14ac:dyDescent="0.25">
      <c r="A31" s="18">
        <v>17</v>
      </c>
      <c r="B31" s="18"/>
      <c r="C31" s="18"/>
      <c r="D31" s="18"/>
      <c r="E31" s="18"/>
      <c r="F31" s="18"/>
      <c r="G31" s="6" t="s">
        <v>34</v>
      </c>
      <c r="H31" s="8" t="s">
        <v>46</v>
      </c>
      <c r="I31" s="11">
        <v>36</v>
      </c>
      <c r="J31" s="7">
        <v>296.33</v>
      </c>
      <c r="K31" s="7">
        <v>295</v>
      </c>
      <c r="L31" s="7">
        <v>294</v>
      </c>
      <c r="M31" s="7">
        <f t="shared" si="0"/>
        <v>295.10999999999996</v>
      </c>
      <c r="N31" s="7">
        <f t="shared" si="1"/>
        <v>10623.96</v>
      </c>
    </row>
    <row r="32" spans="1:14" ht="61.5" customHeight="1" x14ac:dyDescent="0.25">
      <c r="A32" s="18">
        <v>18</v>
      </c>
      <c r="B32" s="18"/>
      <c r="C32" s="18"/>
      <c r="D32" s="18"/>
      <c r="E32" s="18"/>
      <c r="F32" s="18"/>
      <c r="G32" s="6" t="s">
        <v>35</v>
      </c>
      <c r="H32" s="8" t="s">
        <v>47</v>
      </c>
      <c r="I32" s="11">
        <v>1</v>
      </c>
      <c r="J32" s="7">
        <v>1609.99</v>
      </c>
      <c r="K32" s="7">
        <v>1609.5</v>
      </c>
      <c r="L32" s="7">
        <v>1608.99</v>
      </c>
      <c r="M32" s="7">
        <f t="shared" si="0"/>
        <v>1609.4933333333331</v>
      </c>
      <c r="N32" s="7">
        <f t="shared" si="1"/>
        <v>1609.4933333333331</v>
      </c>
    </row>
    <row r="33" spans="1:14" ht="61.5" customHeight="1" x14ac:dyDescent="0.25">
      <c r="A33" s="18">
        <v>19</v>
      </c>
      <c r="B33" s="18"/>
      <c r="C33" s="18"/>
      <c r="D33" s="18"/>
      <c r="E33" s="18"/>
      <c r="F33" s="18"/>
      <c r="G33" s="6" t="s">
        <v>36</v>
      </c>
      <c r="H33" s="8" t="s">
        <v>47</v>
      </c>
      <c r="I33" s="11">
        <v>2</v>
      </c>
      <c r="J33" s="7">
        <v>540.21</v>
      </c>
      <c r="K33" s="7">
        <v>550</v>
      </c>
      <c r="L33" s="7">
        <v>539.04999999999995</v>
      </c>
      <c r="M33" s="7">
        <f t="shared" si="0"/>
        <v>543.0866666666667</v>
      </c>
      <c r="N33" s="7">
        <f t="shared" si="1"/>
        <v>1086.1733333333334</v>
      </c>
    </row>
    <row r="34" spans="1:14" ht="61.5" customHeight="1" x14ac:dyDescent="0.25">
      <c r="A34" s="18">
        <v>20</v>
      </c>
      <c r="B34" s="18"/>
      <c r="C34" s="18"/>
      <c r="D34" s="18"/>
      <c r="E34" s="18"/>
      <c r="F34" s="18"/>
      <c r="G34" s="6" t="s">
        <v>37</v>
      </c>
      <c r="H34" s="8" t="s">
        <v>47</v>
      </c>
      <c r="I34" s="11">
        <v>4</v>
      </c>
      <c r="J34" s="7">
        <v>13886.33</v>
      </c>
      <c r="K34" s="7">
        <v>13885</v>
      </c>
      <c r="L34" s="7">
        <v>13884.75</v>
      </c>
      <c r="M34" s="7">
        <f t="shared" si="0"/>
        <v>13885.36</v>
      </c>
      <c r="N34" s="7">
        <f t="shared" si="1"/>
        <v>55541.440000000002</v>
      </c>
    </row>
    <row r="35" spans="1:14" ht="61.5" customHeight="1" x14ac:dyDescent="0.25">
      <c r="A35" s="18">
        <v>21</v>
      </c>
      <c r="B35" s="18"/>
      <c r="C35" s="18"/>
      <c r="D35" s="18"/>
      <c r="E35" s="18"/>
      <c r="F35" s="18"/>
      <c r="G35" s="6" t="s">
        <v>38</v>
      </c>
      <c r="H35" s="8" t="s">
        <v>47</v>
      </c>
      <c r="I35" s="11">
        <v>1</v>
      </c>
      <c r="J35" s="7">
        <v>4479.55</v>
      </c>
      <c r="K35" s="7">
        <v>4500</v>
      </c>
      <c r="L35" s="7">
        <v>4468.4399999999996</v>
      </c>
      <c r="M35" s="7">
        <f t="shared" si="0"/>
        <v>4482.663333333333</v>
      </c>
      <c r="N35" s="7">
        <f t="shared" si="1"/>
        <v>4482.663333333333</v>
      </c>
    </row>
    <row r="36" spans="1:14" ht="61.5" customHeight="1" x14ac:dyDescent="0.25">
      <c r="A36" s="18">
        <v>22</v>
      </c>
      <c r="B36" s="18"/>
      <c r="C36" s="18"/>
      <c r="D36" s="18"/>
      <c r="E36" s="18"/>
      <c r="F36" s="18"/>
      <c r="G36" s="6" t="s">
        <v>39</v>
      </c>
      <c r="H36" s="9" t="s">
        <v>49</v>
      </c>
      <c r="I36" s="11">
        <v>1</v>
      </c>
      <c r="J36" s="7">
        <v>544.44000000000005</v>
      </c>
      <c r="K36" s="7">
        <v>540</v>
      </c>
      <c r="L36" s="7">
        <v>539.04999999999995</v>
      </c>
      <c r="M36" s="7">
        <f t="shared" si="0"/>
        <v>541.1633333333333</v>
      </c>
      <c r="N36" s="7">
        <f t="shared" si="1"/>
        <v>541.1633333333333</v>
      </c>
    </row>
    <row r="37" spans="1:14" ht="61.5" customHeight="1" x14ac:dyDescent="0.25">
      <c r="A37" s="18">
        <v>23</v>
      </c>
      <c r="B37" s="18"/>
      <c r="C37" s="18"/>
      <c r="D37" s="18"/>
      <c r="E37" s="18"/>
      <c r="F37" s="18"/>
      <c r="G37" s="6" t="s">
        <v>40</v>
      </c>
      <c r="H37" s="10" t="s">
        <v>48</v>
      </c>
      <c r="I37" s="11">
        <v>2</v>
      </c>
      <c r="J37" s="7">
        <v>14361.6</v>
      </c>
      <c r="K37" s="7">
        <v>14467.2</v>
      </c>
      <c r="L37" s="7">
        <v>14256</v>
      </c>
      <c r="M37" s="7">
        <f t="shared" si="0"/>
        <v>14361.6</v>
      </c>
      <c r="N37" s="7">
        <f t="shared" si="1"/>
        <v>28723.200000000001</v>
      </c>
    </row>
    <row r="38" spans="1:14" ht="61.5" customHeight="1" x14ac:dyDescent="0.25">
      <c r="A38" s="18">
        <v>24</v>
      </c>
      <c r="B38" s="18"/>
      <c r="C38" s="18"/>
      <c r="D38" s="18"/>
      <c r="E38" s="18"/>
      <c r="F38" s="18"/>
      <c r="G38" s="6" t="s">
        <v>41</v>
      </c>
      <c r="H38" s="10" t="s">
        <v>48</v>
      </c>
      <c r="I38" s="11">
        <v>4</v>
      </c>
      <c r="J38" s="7">
        <v>3912.04</v>
      </c>
      <c r="K38" s="7">
        <v>3940.81</v>
      </c>
      <c r="L38" s="7">
        <v>3883.28</v>
      </c>
      <c r="M38" s="7">
        <f t="shared" si="0"/>
        <v>3912.0433333333335</v>
      </c>
      <c r="N38" s="7">
        <f t="shared" si="1"/>
        <v>15648.173333333334</v>
      </c>
    </row>
    <row r="39" spans="1:14" ht="61.5" customHeight="1" x14ac:dyDescent="0.25">
      <c r="A39" s="18">
        <v>25</v>
      </c>
      <c r="B39" s="18"/>
      <c r="C39" s="18"/>
      <c r="D39" s="18"/>
      <c r="E39" s="18"/>
      <c r="F39" s="18"/>
      <c r="G39" s="6" t="s">
        <v>42</v>
      </c>
      <c r="H39" s="10" t="s">
        <v>48</v>
      </c>
      <c r="I39" s="11">
        <v>3</v>
      </c>
      <c r="J39" s="7">
        <v>119.68</v>
      </c>
      <c r="K39" s="7">
        <v>120.56</v>
      </c>
      <c r="L39" s="7">
        <v>118.8</v>
      </c>
      <c r="M39" s="7">
        <f t="shared" ref="M39:M49" si="2">(J39+K39+L39)/3</f>
        <v>119.68</v>
      </c>
      <c r="N39" s="7">
        <f t="shared" si="1"/>
        <v>359.04</v>
      </c>
    </row>
    <row r="40" spans="1:14" ht="61.5" customHeight="1" x14ac:dyDescent="0.25">
      <c r="A40" s="18">
        <v>26</v>
      </c>
      <c r="B40" s="18"/>
      <c r="C40" s="18"/>
      <c r="D40" s="18"/>
      <c r="E40" s="18"/>
      <c r="F40" s="18"/>
      <c r="G40" s="6" t="s">
        <v>43</v>
      </c>
      <c r="H40" s="10" t="s">
        <v>48</v>
      </c>
      <c r="I40" s="11">
        <v>3</v>
      </c>
      <c r="J40" s="7">
        <v>119.68</v>
      </c>
      <c r="K40" s="7">
        <v>120.56</v>
      </c>
      <c r="L40" s="7">
        <v>118.8</v>
      </c>
      <c r="M40" s="7">
        <f t="shared" si="2"/>
        <v>119.68</v>
      </c>
      <c r="N40" s="7">
        <f t="shared" si="1"/>
        <v>359.04</v>
      </c>
    </row>
    <row r="41" spans="1:14" ht="61.5" customHeight="1" x14ac:dyDescent="0.25">
      <c r="A41" s="18">
        <v>27</v>
      </c>
      <c r="B41" s="18"/>
      <c r="C41" s="18"/>
      <c r="D41" s="18"/>
      <c r="E41" s="18"/>
      <c r="F41" s="18"/>
      <c r="G41" s="6" t="s">
        <v>44</v>
      </c>
      <c r="H41" s="10" t="s">
        <v>49</v>
      </c>
      <c r="I41" s="11">
        <v>3</v>
      </c>
      <c r="J41" s="7">
        <v>181.02</v>
      </c>
      <c r="K41" s="7">
        <v>182.35</v>
      </c>
      <c r="L41" s="7">
        <v>179.69</v>
      </c>
      <c r="M41" s="13">
        <f t="shared" si="2"/>
        <v>181.01999999999998</v>
      </c>
      <c r="N41" s="7">
        <f t="shared" si="1"/>
        <v>543.05999999999995</v>
      </c>
    </row>
    <row r="42" spans="1:14" ht="61.5" customHeight="1" x14ac:dyDescent="0.25">
      <c r="A42" s="18">
        <v>28</v>
      </c>
      <c r="B42" s="18"/>
      <c r="C42" s="18"/>
      <c r="D42" s="18"/>
      <c r="E42" s="18"/>
      <c r="F42" s="18"/>
      <c r="G42" s="6" t="s">
        <v>45</v>
      </c>
      <c r="H42" s="10" t="s">
        <v>49</v>
      </c>
      <c r="I42" s="11">
        <v>4</v>
      </c>
      <c r="J42" s="7">
        <v>239.36</v>
      </c>
      <c r="K42" s="7">
        <v>241.12</v>
      </c>
      <c r="L42" s="7">
        <v>237.6</v>
      </c>
      <c r="M42" s="13">
        <f t="shared" si="2"/>
        <v>239.36</v>
      </c>
      <c r="N42" s="13">
        <f t="shared" si="1"/>
        <v>957.44</v>
      </c>
    </row>
    <row r="43" spans="1:14" ht="61.5" customHeight="1" x14ac:dyDescent="0.25">
      <c r="A43" s="18">
        <v>29</v>
      </c>
      <c r="B43" s="18"/>
      <c r="C43" s="18"/>
      <c r="D43" s="18"/>
      <c r="E43" s="18"/>
      <c r="F43" s="18"/>
      <c r="G43" s="12" t="s">
        <v>53</v>
      </c>
      <c r="H43" s="12" t="s">
        <v>46</v>
      </c>
      <c r="I43" s="16">
        <v>19</v>
      </c>
      <c r="J43" s="14">
        <v>7715</v>
      </c>
      <c r="K43" s="14">
        <v>7701</v>
      </c>
      <c r="L43" s="14">
        <v>7740</v>
      </c>
      <c r="M43" s="13">
        <f t="shared" si="2"/>
        <v>7718.666666666667</v>
      </c>
      <c r="N43" s="13">
        <f t="shared" si="1"/>
        <v>146654.66666666669</v>
      </c>
    </row>
    <row r="44" spans="1:14" ht="61.5" customHeight="1" x14ac:dyDescent="0.25">
      <c r="A44" s="18">
        <v>30</v>
      </c>
      <c r="B44" s="18"/>
      <c r="C44" s="18"/>
      <c r="D44" s="18"/>
      <c r="E44" s="18"/>
      <c r="F44" s="18"/>
      <c r="G44" s="12" t="s">
        <v>51</v>
      </c>
      <c r="H44" s="12" t="s">
        <v>46</v>
      </c>
      <c r="I44" s="16">
        <v>4</v>
      </c>
      <c r="J44" s="14">
        <v>38454</v>
      </c>
      <c r="K44" s="14">
        <v>38437</v>
      </c>
      <c r="L44" s="14">
        <v>38508</v>
      </c>
      <c r="M44" s="13">
        <f t="shared" si="2"/>
        <v>38466.333333333336</v>
      </c>
      <c r="N44" s="13">
        <f t="shared" si="1"/>
        <v>153865.33333333334</v>
      </c>
    </row>
    <row r="45" spans="1:14" ht="61.5" customHeight="1" x14ac:dyDescent="0.25">
      <c r="A45" s="18">
        <v>31</v>
      </c>
      <c r="B45" s="18"/>
      <c r="C45" s="18"/>
      <c r="D45" s="18"/>
      <c r="E45" s="18"/>
      <c r="F45" s="18"/>
      <c r="G45" s="12" t="s">
        <v>52</v>
      </c>
      <c r="H45" s="12" t="s">
        <v>46</v>
      </c>
      <c r="I45" s="16">
        <v>2</v>
      </c>
      <c r="J45" s="14">
        <v>52786</v>
      </c>
      <c r="K45" s="14">
        <v>52771</v>
      </c>
      <c r="L45" s="14">
        <v>52842</v>
      </c>
      <c r="M45" s="13">
        <f t="shared" si="2"/>
        <v>52799.666666666664</v>
      </c>
      <c r="N45" s="13">
        <f t="shared" si="1"/>
        <v>105599.33333333333</v>
      </c>
    </row>
    <row r="46" spans="1:14" ht="61.5" customHeight="1" x14ac:dyDescent="0.25">
      <c r="A46" s="18">
        <v>32</v>
      </c>
      <c r="B46" s="18"/>
      <c r="C46" s="18"/>
      <c r="D46" s="18"/>
      <c r="E46" s="18"/>
      <c r="F46" s="18"/>
      <c r="G46" s="12" t="s">
        <v>54</v>
      </c>
      <c r="H46" s="12" t="s">
        <v>46</v>
      </c>
      <c r="I46" s="16">
        <v>2</v>
      </c>
      <c r="J46" s="14">
        <v>29562</v>
      </c>
      <c r="K46" s="14">
        <v>29522</v>
      </c>
      <c r="L46" s="14">
        <v>29616</v>
      </c>
      <c r="M46" s="13">
        <f t="shared" si="2"/>
        <v>29566.666666666668</v>
      </c>
      <c r="N46" s="13">
        <f t="shared" si="1"/>
        <v>59133.333333333336</v>
      </c>
    </row>
    <row r="47" spans="1:14" ht="61.5" customHeight="1" x14ac:dyDescent="0.25">
      <c r="A47" s="18">
        <v>33</v>
      </c>
      <c r="B47" s="18"/>
      <c r="C47" s="18"/>
      <c r="D47" s="18"/>
      <c r="E47" s="18"/>
      <c r="F47" s="18"/>
      <c r="G47" s="12" t="s">
        <v>55</v>
      </c>
      <c r="H47" s="12" t="s">
        <v>46</v>
      </c>
      <c r="I47" s="16">
        <v>18</v>
      </c>
      <c r="J47" s="14">
        <v>890</v>
      </c>
      <c r="K47" s="14">
        <v>871</v>
      </c>
      <c r="L47" s="14">
        <v>911</v>
      </c>
      <c r="M47" s="13">
        <f t="shared" si="2"/>
        <v>890.66666666666663</v>
      </c>
      <c r="N47" s="13">
        <f t="shared" si="1"/>
        <v>16032</v>
      </c>
    </row>
    <row r="48" spans="1:14" ht="61.5" customHeight="1" x14ac:dyDescent="0.25">
      <c r="A48" s="18">
        <v>34</v>
      </c>
      <c r="B48" s="18"/>
      <c r="C48" s="18"/>
      <c r="D48" s="18"/>
      <c r="E48" s="18"/>
      <c r="F48" s="18"/>
      <c r="G48" s="12" t="s">
        <v>56</v>
      </c>
      <c r="H48" s="12" t="s">
        <v>47</v>
      </c>
      <c r="I48" s="16">
        <v>60</v>
      </c>
      <c r="J48" s="14">
        <v>840</v>
      </c>
      <c r="K48" s="14">
        <v>825</v>
      </c>
      <c r="L48" s="14">
        <v>885</v>
      </c>
      <c r="M48" s="13">
        <f t="shared" si="2"/>
        <v>850</v>
      </c>
      <c r="N48" s="13">
        <f t="shared" si="1"/>
        <v>51000</v>
      </c>
    </row>
    <row r="49" spans="1:14" ht="61.5" customHeight="1" x14ac:dyDescent="0.25">
      <c r="A49" s="18">
        <v>35</v>
      </c>
      <c r="B49" s="18"/>
      <c r="C49" s="18"/>
      <c r="D49" s="18"/>
      <c r="E49" s="18"/>
      <c r="F49" s="18"/>
      <c r="G49" s="12" t="s">
        <v>57</v>
      </c>
      <c r="H49" s="12" t="s">
        <v>47</v>
      </c>
      <c r="I49" s="16">
        <v>4</v>
      </c>
      <c r="J49" s="14">
        <v>34500</v>
      </c>
      <c r="K49" s="14">
        <v>35540</v>
      </c>
      <c r="L49" s="14">
        <v>35050</v>
      </c>
      <c r="M49" s="13">
        <f t="shared" si="2"/>
        <v>35030</v>
      </c>
      <c r="N49" s="13">
        <f t="shared" si="1"/>
        <v>140120</v>
      </c>
    </row>
    <row r="50" spans="1:14" ht="61.5" customHeight="1" x14ac:dyDescent="0.35">
      <c r="N50" s="17">
        <f>SUM(N15:N49)</f>
        <v>957696.67666666675</v>
      </c>
    </row>
  </sheetData>
  <mergeCells count="59">
    <mergeCell ref="A42:F42"/>
    <mergeCell ref="A37:F37"/>
    <mergeCell ref="A38:F38"/>
    <mergeCell ref="A39:F39"/>
    <mergeCell ref="A40:F40"/>
    <mergeCell ref="A41:F41"/>
    <mergeCell ref="A49:F49"/>
    <mergeCell ref="A44:F44"/>
    <mergeCell ref="A45:F45"/>
    <mergeCell ref="A46:F46"/>
    <mergeCell ref="A47:F47"/>
    <mergeCell ref="A48:F48"/>
    <mergeCell ref="A29:F29"/>
    <mergeCell ref="A28:F28"/>
    <mergeCell ref="A34:F34"/>
    <mergeCell ref="A33:F33"/>
    <mergeCell ref="A32:F32"/>
    <mergeCell ref="A31:F31"/>
    <mergeCell ref="A30:F30"/>
    <mergeCell ref="A36:F36"/>
    <mergeCell ref="A35:F35"/>
    <mergeCell ref="A21:F21"/>
    <mergeCell ref="A27:F27"/>
    <mergeCell ref="A26:F26"/>
    <mergeCell ref="A25:F25"/>
    <mergeCell ref="A24:F24"/>
    <mergeCell ref="A23:F23"/>
    <mergeCell ref="A22:F22"/>
    <mergeCell ref="A17:F17"/>
    <mergeCell ref="A18:F18"/>
    <mergeCell ref="A19:F19"/>
    <mergeCell ref="A20:F20"/>
    <mergeCell ref="M13:M14"/>
    <mergeCell ref="J13:J14"/>
    <mergeCell ref="A12:N12"/>
    <mergeCell ref="A9:N9"/>
    <mergeCell ref="A10:N10"/>
    <mergeCell ref="A11:N11"/>
    <mergeCell ref="K13:K14"/>
    <mergeCell ref="L13:L14"/>
    <mergeCell ref="H13:H14"/>
    <mergeCell ref="I13:I14"/>
    <mergeCell ref="A16:F16"/>
    <mergeCell ref="A13:F14"/>
    <mergeCell ref="A1:N1"/>
    <mergeCell ref="A6:N6"/>
    <mergeCell ref="I3:N3"/>
    <mergeCell ref="I2:N2"/>
    <mergeCell ref="A2:H2"/>
    <mergeCell ref="A5:N5"/>
    <mergeCell ref="A3:H3"/>
    <mergeCell ref="A4:H4"/>
    <mergeCell ref="I4:N4"/>
    <mergeCell ref="G13:G14"/>
    <mergeCell ref="A15:F15"/>
    <mergeCell ref="A7:N7"/>
    <mergeCell ref="A8:N8"/>
    <mergeCell ref="N13:N14"/>
    <mergeCell ref="A43:F43"/>
  </mergeCells>
  <pageMargins left="0.70866141732283472" right="0.19685039370078741" top="0.74803149606299213" bottom="0.74803149606299213" header="0.31496062992125984" footer="0.31496062992125984"/>
  <pageSetup paperSize="9" scale="56" fitToHeight="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2021-12-22T13:05:06Z</cp:lastPrinted>
  <dcterms:created xsi:type="dcterms:W3CDTF">2014-11-19T08:38:45Z</dcterms:created>
  <dcterms:modified xsi:type="dcterms:W3CDTF">2022-12-13T11:30:21Z</dcterms:modified>
</cp:coreProperties>
</file>